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2015" activeTab="0"/>
  </bookViews>
  <sheets>
    <sheet name="Stromverbrauch" sheetId="1" r:id="rId1"/>
    <sheet name="Beschreibung der Komponenten" sheetId="2" r:id="rId2"/>
  </sheets>
  <definedNames/>
  <calcPr fullCalcOnLoad="1"/>
</workbook>
</file>

<file path=xl/sharedStrings.xml><?xml version="1.0" encoding="utf-8"?>
<sst xmlns="http://schemas.openxmlformats.org/spreadsheetml/2006/main" count="127" uniqueCount="113">
  <si>
    <t>Stromverbrauch Solaranlage + Heizung</t>
  </si>
  <si>
    <t xml:space="preserve">An einen Wechselstromzwischenzähler habe ich folgende Sachen angeschlossen. </t>
  </si>
  <si>
    <t>Heizung:</t>
  </si>
  <si>
    <t>Solaranlage:</t>
  </si>
  <si>
    <t>Solarpumpe</t>
  </si>
  <si>
    <t>A1</t>
  </si>
  <si>
    <t>Heizkreispumpe</t>
  </si>
  <si>
    <t>A2</t>
  </si>
  <si>
    <t>Espe Mischer</t>
  </si>
  <si>
    <t>A4</t>
  </si>
  <si>
    <t>Ladepumpe Puffer</t>
  </si>
  <si>
    <t>Mischer Heizkreis</t>
  </si>
  <si>
    <t>A6</t>
  </si>
  <si>
    <t>A8/9</t>
  </si>
  <si>
    <t>A11</t>
  </si>
  <si>
    <t>A12</t>
  </si>
  <si>
    <t>A13</t>
  </si>
  <si>
    <t>Trinkwasser:</t>
  </si>
  <si>
    <t>Pumpe Frischwasserst.</t>
  </si>
  <si>
    <t>Can I/O 44 Modul</t>
  </si>
  <si>
    <t xml:space="preserve">Einbau des Zählers am 07.09.2007 </t>
  </si>
  <si>
    <t>Kosten des Zählers ca. €11.-</t>
  </si>
  <si>
    <t>Datum:</t>
  </si>
  <si>
    <t xml:space="preserve">Zählerstand </t>
  </si>
  <si>
    <t>Zählerstand</t>
  </si>
  <si>
    <t xml:space="preserve">Verbrauch </t>
  </si>
  <si>
    <t>Kosten</t>
  </si>
  <si>
    <t>von</t>
  </si>
  <si>
    <t>bis</t>
  </si>
  <si>
    <t>kWh</t>
  </si>
  <si>
    <t>in €</t>
  </si>
  <si>
    <t>01.bis 06.09. 2007</t>
  </si>
  <si>
    <t>Aufsummiert</t>
  </si>
  <si>
    <t>Geschätzt</t>
  </si>
  <si>
    <t>07.bis 30.09.2007</t>
  </si>
  <si>
    <t>01.bis 31.10.2007</t>
  </si>
  <si>
    <t>01.bis31.11.2007</t>
  </si>
  <si>
    <t>Ventil</t>
  </si>
  <si>
    <t>A3</t>
  </si>
  <si>
    <t>A10</t>
  </si>
  <si>
    <t>01.bis31.12.2007</t>
  </si>
  <si>
    <t>01.bis31.12.2008</t>
  </si>
  <si>
    <t>Wilo Star ST 20/7</t>
  </si>
  <si>
    <t>Herst./Type</t>
  </si>
  <si>
    <t>Stufe</t>
  </si>
  <si>
    <t>59/81/110</t>
  </si>
  <si>
    <t>Drehzgereg.</t>
  </si>
  <si>
    <t>Grundfos UPS 25/50</t>
  </si>
  <si>
    <t>35/60/85</t>
  </si>
  <si>
    <t>Espe3MG + Motor Serie60</t>
  </si>
  <si>
    <t>beim schalten</t>
  </si>
  <si>
    <t>Watt</t>
  </si>
  <si>
    <t>nur</t>
  </si>
  <si>
    <t>Schaltvorgang</t>
  </si>
  <si>
    <t>während</t>
  </si>
  <si>
    <t>SF 25E  1"</t>
  </si>
  <si>
    <t>3MG + Motor Serie 60 3/4"</t>
  </si>
  <si>
    <t>bei ein</t>
  </si>
  <si>
    <t>Grundfos UPS 25/40</t>
  </si>
  <si>
    <t>30/50/75</t>
  </si>
  <si>
    <t>2 (50W)</t>
  </si>
  <si>
    <t>1 (35W)</t>
  </si>
  <si>
    <t>Grundfos UPS 25/60</t>
  </si>
  <si>
    <t>45/65/90</t>
  </si>
  <si>
    <t>Viessmann 7403 858</t>
  </si>
  <si>
    <t>Viessmann Vitola-tripass 18 kW</t>
  </si>
  <si>
    <t>01.bis29.02.2008</t>
  </si>
  <si>
    <t>01.bis31.03.2008</t>
  </si>
  <si>
    <t>01.bis30.04.2008</t>
  </si>
  <si>
    <t>01.bis31.05.2008</t>
  </si>
  <si>
    <t>01.bis30.06.2008</t>
  </si>
  <si>
    <t>01.bis31.07.2008</t>
  </si>
  <si>
    <t>01.bis31.08.2008</t>
  </si>
  <si>
    <t>Steuerung Trimatic MC (Nur Schutzfunktionen und Kaminkehrertaste)</t>
  </si>
  <si>
    <t>01.bis30.09.2008</t>
  </si>
  <si>
    <t>01.bis31.10.2008</t>
  </si>
  <si>
    <t>01.bis30.11.2008</t>
  </si>
  <si>
    <t>01.bis31.01.2009</t>
  </si>
  <si>
    <t>01.bis28.02.2009</t>
  </si>
  <si>
    <t>01.bis31.03.2009</t>
  </si>
  <si>
    <t>01.bis30.04.2009</t>
  </si>
  <si>
    <t>01.bis31.05.2009</t>
  </si>
  <si>
    <t>01.bis30.06.2009</t>
  </si>
  <si>
    <t>A7</t>
  </si>
  <si>
    <t>Regelung:</t>
  </si>
  <si>
    <t>01.bis31.07.2009</t>
  </si>
  <si>
    <t>Eine kWh kostet ab 01.08.2009 ca. € 0,17.- (17Cent). Bis 01.08.2009 15 Cent</t>
  </si>
  <si>
    <t>01.bis31.08.2010</t>
  </si>
  <si>
    <t>01.bis30.09.2009</t>
  </si>
  <si>
    <t>2x UVR1611</t>
  </si>
  <si>
    <t>Sonst. Technik</t>
  </si>
  <si>
    <t>Netzwerkswitch von Netgear</t>
  </si>
  <si>
    <t>max. 7,5</t>
  </si>
  <si>
    <t>01.bis31.10.2009</t>
  </si>
  <si>
    <t>01.bis30.11.2009</t>
  </si>
  <si>
    <t>01.bis31.12.2009</t>
  </si>
  <si>
    <t>01.bis31.01.2010</t>
  </si>
  <si>
    <t>01.bis28.02.2010</t>
  </si>
  <si>
    <t>01.bis31.03.2010</t>
  </si>
  <si>
    <t>01.bis30.04.2010</t>
  </si>
  <si>
    <t>01.bis31.05.2010</t>
  </si>
  <si>
    <t>01.bis30.06.2010</t>
  </si>
  <si>
    <t>01.bis31.07.2010</t>
  </si>
  <si>
    <t>01.bis31.08.2009</t>
  </si>
  <si>
    <t>01.bis30.09.2010</t>
  </si>
  <si>
    <t>01.bis31.10.2010</t>
  </si>
  <si>
    <t>01.bis30.11.2010</t>
  </si>
  <si>
    <t>01.bis31.12.2010</t>
  </si>
  <si>
    <t>01.bis31.01.2011</t>
  </si>
  <si>
    <t>01.bis28.02.2011</t>
  </si>
  <si>
    <t>01.bis31.03.2011</t>
  </si>
  <si>
    <t>01.bis30.04.2011</t>
  </si>
  <si>
    <t>2x Bl-Net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</si>
</sst>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2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/>
    </xf>
    <xf numFmtId="0" fontId="0" fillId="0" borderId="0" xfId="0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37" borderId="0" xfId="0" applyFill="1" applyAlignment="1">
      <alignment horizontal="center"/>
    </xf>
    <xf numFmtId="0" fontId="0" fillId="38" borderId="0" xfId="0" applyFill="1" applyAlignment="1">
      <alignment/>
    </xf>
    <xf numFmtId="0" fontId="1" fillId="39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2" fillId="39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0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70"/>
  <sheetViews>
    <sheetView tabSelected="1" zoomScalePageLayoutView="0" workbookViewId="0" topLeftCell="A13">
      <selection activeCell="A49" sqref="A49"/>
    </sheetView>
  </sheetViews>
  <sheetFormatPr defaultColWidth="11.421875" defaultRowHeight="12.75"/>
  <cols>
    <col min="1" max="1" width="15.8515625" style="0" customWidth="1"/>
    <col min="8" max="8" width="0.13671875" style="0" customWidth="1"/>
  </cols>
  <sheetData>
    <row r="1" spans="1:7" ht="27">
      <c r="A1" s="11" t="s">
        <v>0</v>
      </c>
      <c r="B1" s="11"/>
      <c r="C1" s="11"/>
      <c r="D1" s="11"/>
      <c r="E1" s="11"/>
      <c r="F1" s="11"/>
      <c r="G1" s="11"/>
    </row>
    <row r="2" spans="1:7" ht="12.75">
      <c r="A2" s="7" t="s">
        <v>22</v>
      </c>
      <c r="B2" s="7" t="s">
        <v>23</v>
      </c>
      <c r="C2" s="7" t="s">
        <v>24</v>
      </c>
      <c r="D2" s="12" t="s">
        <v>25</v>
      </c>
      <c r="E2" s="12"/>
      <c r="F2" s="12" t="s">
        <v>26</v>
      </c>
      <c r="G2" s="12"/>
    </row>
    <row r="3" spans="2:7" ht="12.75">
      <c r="B3" s="1" t="s">
        <v>27</v>
      </c>
      <c r="C3" s="1" t="s">
        <v>28</v>
      </c>
      <c r="D3" s="1" t="s">
        <v>29</v>
      </c>
      <c r="E3" s="1" t="s">
        <v>32</v>
      </c>
      <c r="F3" s="1" t="s">
        <v>30</v>
      </c>
      <c r="G3" s="1" t="s">
        <v>32</v>
      </c>
    </row>
    <row r="4" spans="1:8" ht="12.75">
      <c r="A4" t="s">
        <v>31</v>
      </c>
      <c r="B4" t="s">
        <v>33</v>
      </c>
      <c r="D4">
        <v>6.5</v>
      </c>
      <c r="F4" s="8">
        <f>SUM(D4*H4)</f>
        <v>0.975</v>
      </c>
      <c r="G4" s="8"/>
      <c r="H4">
        <v>0.15</v>
      </c>
    </row>
    <row r="5" spans="1:8" ht="12.75">
      <c r="A5" t="s">
        <v>34</v>
      </c>
      <c r="B5">
        <v>0</v>
      </c>
      <c r="C5">
        <v>26.35</v>
      </c>
      <c r="D5">
        <f>SUM(C5-B5)</f>
        <v>26.35</v>
      </c>
      <c r="E5">
        <f>SUM(D5+D4)</f>
        <v>32.85</v>
      </c>
      <c r="F5" s="8">
        <f>SUM(H5*D5)</f>
        <v>3.9525</v>
      </c>
      <c r="G5" s="8">
        <f>SUM(F5+F4)</f>
        <v>4.9275</v>
      </c>
      <c r="H5">
        <v>0.15</v>
      </c>
    </row>
    <row r="6" spans="1:8" ht="12.75">
      <c r="A6" t="s">
        <v>35</v>
      </c>
      <c r="B6">
        <v>26.35</v>
      </c>
      <c r="C6">
        <v>54.5</v>
      </c>
      <c r="D6">
        <f aca="true" t="shared" si="0" ref="D6:D55">SUM(C6-B6)</f>
        <v>28.15</v>
      </c>
      <c r="E6">
        <f>SUM(E5+D6)</f>
        <v>61</v>
      </c>
      <c r="F6" s="8">
        <f>SUM(H6*D6)</f>
        <v>4.222499999999999</v>
      </c>
      <c r="G6" s="8">
        <f>SUM(G5+F6)</f>
        <v>9.149999999999999</v>
      </c>
      <c r="H6">
        <v>0.15</v>
      </c>
    </row>
    <row r="7" spans="1:8" ht="12.75">
      <c r="A7" t="s">
        <v>36</v>
      </c>
      <c r="B7">
        <v>54.5</v>
      </c>
      <c r="C7">
        <v>74.15</v>
      </c>
      <c r="D7">
        <f t="shared" si="0"/>
        <v>19.650000000000006</v>
      </c>
      <c r="E7">
        <f aca="true" t="shared" si="1" ref="E7:E55">SUM(E6+D7)</f>
        <v>80.65</v>
      </c>
      <c r="F7" s="8">
        <f aca="true" t="shared" si="2" ref="F7:F55">SUM(H7*D7)</f>
        <v>2.9475000000000007</v>
      </c>
      <c r="G7" s="8">
        <f aca="true" t="shared" si="3" ref="G7:G55">SUM(G6+F7)</f>
        <v>12.0975</v>
      </c>
      <c r="H7">
        <v>0.15</v>
      </c>
    </row>
    <row r="8" spans="1:8" ht="12.75">
      <c r="A8" t="s">
        <v>40</v>
      </c>
      <c r="B8">
        <v>74.15</v>
      </c>
      <c r="C8">
        <v>103.2</v>
      </c>
      <c r="D8">
        <f t="shared" si="0"/>
        <v>29.049999999999997</v>
      </c>
      <c r="E8">
        <f t="shared" si="1"/>
        <v>109.7</v>
      </c>
      <c r="F8" s="8">
        <f t="shared" si="2"/>
        <v>4.357499999999999</v>
      </c>
      <c r="G8" s="8">
        <f t="shared" si="3"/>
        <v>16.455</v>
      </c>
      <c r="H8">
        <v>0.15</v>
      </c>
    </row>
    <row r="9" spans="1:8" ht="12.75">
      <c r="A9" t="s">
        <v>41</v>
      </c>
      <c r="B9">
        <v>103.2</v>
      </c>
      <c r="C9">
        <v>122.4</v>
      </c>
      <c r="D9">
        <f t="shared" si="0"/>
        <v>19.200000000000003</v>
      </c>
      <c r="E9">
        <f t="shared" si="1"/>
        <v>128.9</v>
      </c>
      <c r="F9" s="8">
        <f t="shared" si="2"/>
        <v>2.8800000000000003</v>
      </c>
      <c r="G9" s="8">
        <f t="shared" si="3"/>
        <v>19.334999999999997</v>
      </c>
      <c r="H9">
        <v>0.15</v>
      </c>
    </row>
    <row r="10" spans="1:8" ht="12.75">
      <c r="A10" t="s">
        <v>66</v>
      </c>
      <c r="B10">
        <v>122.4</v>
      </c>
      <c r="C10">
        <v>152.5</v>
      </c>
      <c r="D10">
        <f t="shared" si="0"/>
        <v>30.099999999999994</v>
      </c>
      <c r="E10">
        <f t="shared" si="1"/>
        <v>159</v>
      </c>
      <c r="F10" s="8">
        <f t="shared" si="2"/>
        <v>4.514999999999999</v>
      </c>
      <c r="G10" s="8">
        <f t="shared" si="3"/>
        <v>23.849999999999994</v>
      </c>
      <c r="H10">
        <v>0.15</v>
      </c>
    </row>
    <row r="11" spans="1:8" ht="12.75">
      <c r="A11" t="s">
        <v>67</v>
      </c>
      <c r="B11">
        <v>152.5</v>
      </c>
      <c r="C11">
        <v>172.7</v>
      </c>
      <c r="D11">
        <f t="shared" si="0"/>
        <v>20.19999999999999</v>
      </c>
      <c r="E11">
        <f t="shared" si="1"/>
        <v>179.2</v>
      </c>
      <c r="F11" s="8">
        <f t="shared" si="2"/>
        <v>3.029999999999998</v>
      </c>
      <c r="G11" s="8">
        <f t="shared" si="3"/>
        <v>26.879999999999992</v>
      </c>
      <c r="H11">
        <v>0.15</v>
      </c>
    </row>
    <row r="12" spans="1:8" ht="12.75">
      <c r="A12" t="s">
        <v>68</v>
      </c>
      <c r="B12">
        <v>172.7</v>
      </c>
      <c r="C12">
        <v>199.6</v>
      </c>
      <c r="D12">
        <f t="shared" si="0"/>
        <v>26.900000000000006</v>
      </c>
      <c r="E12">
        <f t="shared" si="1"/>
        <v>206.1</v>
      </c>
      <c r="F12" s="8">
        <f t="shared" si="2"/>
        <v>4.035000000000001</v>
      </c>
      <c r="G12" s="8">
        <f t="shared" si="3"/>
        <v>30.914999999999992</v>
      </c>
      <c r="H12">
        <v>0.15</v>
      </c>
    </row>
    <row r="13" spans="1:8" ht="12.75">
      <c r="A13" t="s">
        <v>69</v>
      </c>
      <c r="B13">
        <v>199.6</v>
      </c>
      <c r="C13">
        <v>240.6</v>
      </c>
      <c r="D13">
        <f t="shared" si="0"/>
        <v>41</v>
      </c>
      <c r="E13">
        <f t="shared" si="1"/>
        <v>247.1</v>
      </c>
      <c r="F13" s="8">
        <f t="shared" si="2"/>
        <v>6.1499999999999995</v>
      </c>
      <c r="G13" s="8">
        <f t="shared" si="3"/>
        <v>37.06499999999999</v>
      </c>
      <c r="H13">
        <v>0.15</v>
      </c>
    </row>
    <row r="14" spans="1:8" ht="12.75">
      <c r="A14" t="s">
        <v>70</v>
      </c>
      <c r="B14">
        <v>240.6</v>
      </c>
      <c r="C14">
        <v>269</v>
      </c>
      <c r="D14">
        <f t="shared" si="0"/>
        <v>28.400000000000006</v>
      </c>
      <c r="E14">
        <f t="shared" si="1"/>
        <v>275.5</v>
      </c>
      <c r="F14" s="8">
        <f t="shared" si="2"/>
        <v>4.260000000000001</v>
      </c>
      <c r="G14" s="8">
        <f t="shared" si="3"/>
        <v>41.32499999999999</v>
      </c>
      <c r="H14">
        <v>0.15</v>
      </c>
    </row>
    <row r="15" spans="1:8" ht="12.75">
      <c r="A15" t="s">
        <v>71</v>
      </c>
      <c r="B15">
        <v>269</v>
      </c>
      <c r="C15">
        <v>301.5</v>
      </c>
      <c r="D15">
        <f t="shared" si="0"/>
        <v>32.5</v>
      </c>
      <c r="E15">
        <f t="shared" si="1"/>
        <v>308</v>
      </c>
      <c r="F15" s="8">
        <f t="shared" si="2"/>
        <v>4.875</v>
      </c>
      <c r="G15" s="8">
        <f t="shared" si="3"/>
        <v>46.19999999999999</v>
      </c>
      <c r="H15">
        <v>0.15</v>
      </c>
    </row>
    <row r="16" spans="1:8" ht="12.75">
      <c r="A16" t="s">
        <v>72</v>
      </c>
      <c r="B16">
        <v>301.5</v>
      </c>
      <c r="C16">
        <v>340.7</v>
      </c>
      <c r="D16">
        <f t="shared" si="0"/>
        <v>39.19999999999999</v>
      </c>
      <c r="E16">
        <f t="shared" si="1"/>
        <v>347.2</v>
      </c>
      <c r="F16" s="8">
        <f t="shared" si="2"/>
        <v>5.879999999999998</v>
      </c>
      <c r="G16" s="8">
        <f t="shared" si="3"/>
        <v>52.079999999999984</v>
      </c>
      <c r="H16">
        <v>0.15</v>
      </c>
    </row>
    <row r="17" spans="1:8" ht="12.75">
      <c r="A17" t="s">
        <v>74</v>
      </c>
      <c r="B17">
        <v>340.7</v>
      </c>
      <c r="C17">
        <v>369.8</v>
      </c>
      <c r="D17">
        <f t="shared" si="0"/>
        <v>29.100000000000023</v>
      </c>
      <c r="E17">
        <f t="shared" si="1"/>
        <v>376.3</v>
      </c>
      <c r="F17" s="8">
        <f t="shared" si="2"/>
        <v>4.365000000000003</v>
      </c>
      <c r="G17" s="8">
        <f t="shared" si="3"/>
        <v>56.444999999999986</v>
      </c>
      <c r="H17">
        <v>0.15</v>
      </c>
    </row>
    <row r="18" spans="1:8" ht="12.75">
      <c r="A18" t="s">
        <v>75</v>
      </c>
      <c r="B18">
        <v>369.8</v>
      </c>
      <c r="C18">
        <v>394</v>
      </c>
      <c r="D18">
        <f t="shared" si="0"/>
        <v>24.19999999999999</v>
      </c>
      <c r="E18">
        <f t="shared" si="1"/>
        <v>400.5</v>
      </c>
      <c r="F18" s="8">
        <f t="shared" si="2"/>
        <v>3.629999999999998</v>
      </c>
      <c r="G18" s="8">
        <f t="shared" si="3"/>
        <v>60.07499999999998</v>
      </c>
      <c r="H18">
        <v>0.15</v>
      </c>
    </row>
    <row r="19" spans="1:8" ht="12.75">
      <c r="A19" t="s">
        <v>76</v>
      </c>
      <c r="B19">
        <v>394</v>
      </c>
      <c r="C19">
        <v>408.8</v>
      </c>
      <c r="D19">
        <f t="shared" si="0"/>
        <v>14.800000000000011</v>
      </c>
      <c r="E19">
        <f t="shared" si="1"/>
        <v>415.3</v>
      </c>
      <c r="F19" s="8">
        <f t="shared" si="2"/>
        <v>2.2200000000000015</v>
      </c>
      <c r="G19" s="8">
        <f t="shared" si="3"/>
        <v>62.29499999999998</v>
      </c>
      <c r="H19">
        <v>0.15</v>
      </c>
    </row>
    <row r="20" spans="1:8" ht="12.75">
      <c r="A20" t="s">
        <v>41</v>
      </c>
      <c r="B20">
        <v>408.8</v>
      </c>
      <c r="C20">
        <v>426.2</v>
      </c>
      <c r="D20">
        <f t="shared" si="0"/>
        <v>17.399999999999977</v>
      </c>
      <c r="E20">
        <f t="shared" si="1"/>
        <v>432.7</v>
      </c>
      <c r="F20" s="8">
        <f t="shared" si="2"/>
        <v>2.6099999999999963</v>
      </c>
      <c r="G20" s="8">
        <f t="shared" si="3"/>
        <v>64.90499999999997</v>
      </c>
      <c r="H20">
        <v>0.15</v>
      </c>
    </row>
    <row r="21" spans="1:8" ht="12.75">
      <c r="A21" t="s">
        <v>77</v>
      </c>
      <c r="B21">
        <v>426.2</v>
      </c>
      <c r="C21">
        <v>448.3</v>
      </c>
      <c r="D21">
        <f t="shared" si="0"/>
        <v>22.100000000000023</v>
      </c>
      <c r="E21">
        <f t="shared" si="1"/>
        <v>454.8</v>
      </c>
      <c r="F21" s="8">
        <f t="shared" si="2"/>
        <v>3.3150000000000035</v>
      </c>
      <c r="G21" s="8">
        <f t="shared" si="3"/>
        <v>68.21999999999997</v>
      </c>
      <c r="H21">
        <v>0.15</v>
      </c>
    </row>
    <row r="22" spans="1:8" ht="12.75">
      <c r="A22" t="s">
        <v>78</v>
      </c>
      <c r="B22">
        <v>448.3</v>
      </c>
      <c r="C22">
        <v>472.1</v>
      </c>
      <c r="D22">
        <f t="shared" si="0"/>
        <v>23.80000000000001</v>
      </c>
      <c r="E22">
        <f t="shared" si="1"/>
        <v>478.6</v>
      </c>
      <c r="F22" s="8">
        <f t="shared" si="2"/>
        <v>3.5700000000000016</v>
      </c>
      <c r="G22" s="8">
        <f t="shared" si="3"/>
        <v>71.78999999999998</v>
      </c>
      <c r="H22">
        <v>0.15</v>
      </c>
    </row>
    <row r="23" spans="1:8" ht="12.75">
      <c r="A23" t="s">
        <v>79</v>
      </c>
      <c r="B23">
        <v>472.1</v>
      </c>
      <c r="C23">
        <v>492</v>
      </c>
      <c r="D23">
        <f t="shared" si="0"/>
        <v>19.899999999999977</v>
      </c>
      <c r="E23">
        <f t="shared" si="1"/>
        <v>498.5</v>
      </c>
      <c r="F23" s="8">
        <f t="shared" si="2"/>
        <v>2.9849999999999963</v>
      </c>
      <c r="G23" s="8">
        <f t="shared" si="3"/>
        <v>74.77499999999998</v>
      </c>
      <c r="H23">
        <v>0.15</v>
      </c>
    </row>
    <row r="24" spans="1:8" ht="12.75">
      <c r="A24" t="s">
        <v>80</v>
      </c>
      <c r="B24">
        <v>492</v>
      </c>
      <c r="C24">
        <v>535.2</v>
      </c>
      <c r="D24">
        <f t="shared" si="0"/>
        <v>43.200000000000045</v>
      </c>
      <c r="E24">
        <f t="shared" si="1"/>
        <v>541.7</v>
      </c>
      <c r="F24" s="8">
        <f t="shared" si="2"/>
        <v>6.480000000000007</v>
      </c>
      <c r="G24" s="8">
        <f t="shared" si="3"/>
        <v>81.25499999999998</v>
      </c>
      <c r="H24">
        <v>0.15</v>
      </c>
    </row>
    <row r="25" spans="1:8" ht="12.75">
      <c r="A25" t="s">
        <v>81</v>
      </c>
      <c r="B25">
        <v>535.2</v>
      </c>
      <c r="C25">
        <v>565.8</v>
      </c>
      <c r="D25">
        <f t="shared" si="0"/>
        <v>30.59999999999991</v>
      </c>
      <c r="E25">
        <f t="shared" si="1"/>
        <v>572.3</v>
      </c>
      <c r="F25" s="8">
        <f t="shared" si="2"/>
        <v>4.5899999999999865</v>
      </c>
      <c r="G25" s="8">
        <f t="shared" si="3"/>
        <v>85.84499999999997</v>
      </c>
      <c r="H25">
        <v>0.15</v>
      </c>
    </row>
    <row r="26" spans="1:8" ht="12.75">
      <c r="A26" t="s">
        <v>82</v>
      </c>
      <c r="B26">
        <v>565.8</v>
      </c>
      <c r="C26">
        <v>593.8</v>
      </c>
      <c r="D26">
        <f t="shared" si="0"/>
        <v>28</v>
      </c>
      <c r="E26">
        <f t="shared" si="1"/>
        <v>600.3</v>
      </c>
      <c r="F26" s="8">
        <f t="shared" si="2"/>
        <v>4.2</v>
      </c>
      <c r="G26" s="8">
        <f t="shared" si="3"/>
        <v>90.04499999999997</v>
      </c>
      <c r="H26">
        <v>0.15</v>
      </c>
    </row>
    <row r="27" spans="1:8" ht="12.75">
      <c r="A27" t="s">
        <v>85</v>
      </c>
      <c r="B27">
        <v>593.8</v>
      </c>
      <c r="C27">
        <v>624</v>
      </c>
      <c r="D27">
        <f t="shared" si="0"/>
        <v>30.200000000000045</v>
      </c>
      <c r="E27">
        <f t="shared" si="1"/>
        <v>630.5</v>
      </c>
      <c r="F27" s="8">
        <f t="shared" si="2"/>
        <v>4.5300000000000065</v>
      </c>
      <c r="G27" s="8">
        <f t="shared" si="3"/>
        <v>94.57499999999997</v>
      </c>
      <c r="H27">
        <v>0.15</v>
      </c>
    </row>
    <row r="28" spans="1:8" ht="12.75">
      <c r="A28" t="s">
        <v>87</v>
      </c>
      <c r="B28">
        <v>624</v>
      </c>
      <c r="C28">
        <v>657.8</v>
      </c>
      <c r="D28">
        <f t="shared" si="0"/>
        <v>33.799999999999955</v>
      </c>
      <c r="E28">
        <f t="shared" si="1"/>
        <v>664.3</v>
      </c>
      <c r="F28" s="8">
        <f t="shared" si="2"/>
        <v>5.7459999999999924</v>
      </c>
      <c r="G28" s="8">
        <f t="shared" si="3"/>
        <v>100.32099999999997</v>
      </c>
      <c r="H28">
        <v>0.17</v>
      </c>
    </row>
    <row r="29" spans="1:8" ht="12.75">
      <c r="A29" t="s">
        <v>88</v>
      </c>
      <c r="B29">
        <v>657.8</v>
      </c>
      <c r="C29">
        <v>692</v>
      </c>
      <c r="D29">
        <f t="shared" si="0"/>
        <v>34.200000000000045</v>
      </c>
      <c r="E29">
        <f t="shared" si="1"/>
        <v>698.5</v>
      </c>
      <c r="F29" s="8">
        <f t="shared" si="2"/>
        <v>5.814000000000008</v>
      </c>
      <c r="G29" s="8">
        <f t="shared" si="3"/>
        <v>106.13499999999998</v>
      </c>
      <c r="H29">
        <v>0.17</v>
      </c>
    </row>
    <row r="30" spans="1:8" ht="12.75">
      <c r="A30" t="s">
        <v>93</v>
      </c>
      <c r="B30">
        <v>692</v>
      </c>
      <c r="C30">
        <v>716.5</v>
      </c>
      <c r="D30">
        <f t="shared" si="0"/>
        <v>24.5</v>
      </c>
      <c r="E30">
        <f t="shared" si="1"/>
        <v>723</v>
      </c>
      <c r="F30" s="8">
        <f t="shared" si="2"/>
        <v>4.165</v>
      </c>
      <c r="G30" s="8">
        <f t="shared" si="3"/>
        <v>110.29999999999998</v>
      </c>
      <c r="H30">
        <v>0.17</v>
      </c>
    </row>
    <row r="31" spans="1:8" ht="12.75">
      <c r="A31" t="s">
        <v>94</v>
      </c>
      <c r="B31">
        <v>716.5</v>
      </c>
      <c r="C31">
        <v>730.5</v>
      </c>
      <c r="D31">
        <f t="shared" si="0"/>
        <v>14</v>
      </c>
      <c r="E31">
        <f t="shared" si="1"/>
        <v>737</v>
      </c>
      <c r="F31" s="8">
        <f t="shared" si="2"/>
        <v>2.3800000000000003</v>
      </c>
      <c r="G31" s="8">
        <f t="shared" si="3"/>
        <v>112.67999999999998</v>
      </c>
      <c r="H31">
        <v>0.17</v>
      </c>
    </row>
    <row r="32" spans="1:8" ht="12.75">
      <c r="A32" t="s">
        <v>95</v>
      </c>
      <c r="B32">
        <v>730.5</v>
      </c>
      <c r="C32">
        <v>751.8</v>
      </c>
      <c r="D32">
        <f t="shared" si="0"/>
        <v>21.299999999999955</v>
      </c>
      <c r="E32">
        <f t="shared" si="1"/>
        <v>758.3</v>
      </c>
      <c r="F32" s="8">
        <f t="shared" si="2"/>
        <v>3.6209999999999924</v>
      </c>
      <c r="G32" s="8">
        <f t="shared" si="3"/>
        <v>116.30099999999997</v>
      </c>
      <c r="H32">
        <v>0.17</v>
      </c>
    </row>
    <row r="33" spans="1:8" ht="12.75">
      <c r="A33" t="s">
        <v>96</v>
      </c>
      <c r="B33">
        <v>751.8</v>
      </c>
      <c r="C33">
        <v>787.3</v>
      </c>
      <c r="D33">
        <f t="shared" si="0"/>
        <v>35.5</v>
      </c>
      <c r="E33">
        <f t="shared" si="1"/>
        <v>793.8</v>
      </c>
      <c r="F33" s="8">
        <f t="shared" si="2"/>
        <v>6.035</v>
      </c>
      <c r="G33" s="8">
        <f t="shared" si="3"/>
        <v>122.33599999999997</v>
      </c>
      <c r="H33">
        <v>0.17</v>
      </c>
    </row>
    <row r="34" spans="1:8" ht="12.75">
      <c r="A34" t="s">
        <v>97</v>
      </c>
      <c r="B34">
        <v>787.3</v>
      </c>
      <c r="C34">
        <v>816.5</v>
      </c>
      <c r="D34">
        <f t="shared" si="0"/>
        <v>29.200000000000045</v>
      </c>
      <c r="E34">
        <f t="shared" si="1"/>
        <v>823</v>
      </c>
      <c r="F34" s="8">
        <f t="shared" si="2"/>
        <v>4.964000000000008</v>
      </c>
      <c r="G34" s="8">
        <f t="shared" si="3"/>
        <v>127.29999999999998</v>
      </c>
      <c r="H34">
        <v>0.17</v>
      </c>
    </row>
    <row r="35" spans="1:8" ht="12.75">
      <c r="A35" t="s">
        <v>98</v>
      </c>
      <c r="B35">
        <v>816.5</v>
      </c>
      <c r="C35">
        <v>841</v>
      </c>
      <c r="D35">
        <f t="shared" si="0"/>
        <v>24.5</v>
      </c>
      <c r="E35">
        <f t="shared" si="1"/>
        <v>847.5</v>
      </c>
      <c r="F35" s="8">
        <f t="shared" si="2"/>
        <v>4.165</v>
      </c>
      <c r="G35" s="8">
        <f t="shared" si="3"/>
        <v>131.46499999999997</v>
      </c>
      <c r="H35">
        <v>0.17</v>
      </c>
    </row>
    <row r="36" spans="1:8" ht="12.75">
      <c r="A36" t="s">
        <v>99</v>
      </c>
      <c r="B36">
        <v>841</v>
      </c>
      <c r="C36">
        <v>863.9</v>
      </c>
      <c r="D36">
        <f t="shared" si="0"/>
        <v>22.899999999999977</v>
      </c>
      <c r="E36">
        <f t="shared" si="1"/>
        <v>870.4</v>
      </c>
      <c r="F36" s="8">
        <f t="shared" si="2"/>
        <v>3.8929999999999962</v>
      </c>
      <c r="G36" s="8">
        <f t="shared" si="3"/>
        <v>135.35799999999998</v>
      </c>
      <c r="H36">
        <v>0.17</v>
      </c>
    </row>
    <row r="37" spans="1:8" ht="12.75">
      <c r="A37" t="s">
        <v>100</v>
      </c>
      <c r="B37">
        <v>863.9</v>
      </c>
      <c r="C37">
        <v>883.4</v>
      </c>
      <c r="D37">
        <f t="shared" si="0"/>
        <v>19.5</v>
      </c>
      <c r="E37">
        <f t="shared" si="1"/>
        <v>889.9</v>
      </c>
      <c r="F37" s="8">
        <f t="shared" si="2"/>
        <v>3.3150000000000004</v>
      </c>
      <c r="G37" s="8">
        <f t="shared" si="3"/>
        <v>138.67299999999997</v>
      </c>
      <c r="H37">
        <v>0.17</v>
      </c>
    </row>
    <row r="38" spans="1:8" ht="12.75">
      <c r="A38" t="s">
        <v>101</v>
      </c>
      <c r="B38">
        <v>883.4</v>
      </c>
      <c r="C38">
        <v>912.6</v>
      </c>
      <c r="D38">
        <f t="shared" si="0"/>
        <v>29.200000000000045</v>
      </c>
      <c r="E38">
        <f t="shared" si="1"/>
        <v>919.1</v>
      </c>
      <c r="F38" s="8">
        <f t="shared" si="2"/>
        <v>4.964000000000008</v>
      </c>
      <c r="G38" s="8">
        <f t="shared" si="3"/>
        <v>143.63699999999997</v>
      </c>
      <c r="H38">
        <v>0.17</v>
      </c>
    </row>
    <row r="39" spans="1:8" ht="12.75">
      <c r="A39" t="s">
        <v>102</v>
      </c>
      <c r="B39">
        <v>912.6</v>
      </c>
      <c r="C39">
        <v>945.5</v>
      </c>
      <c r="D39">
        <f t="shared" si="0"/>
        <v>32.89999999999998</v>
      </c>
      <c r="E39">
        <f t="shared" si="1"/>
        <v>952</v>
      </c>
      <c r="F39" s="8">
        <f t="shared" si="2"/>
        <v>5.592999999999996</v>
      </c>
      <c r="G39" s="8">
        <f t="shared" si="3"/>
        <v>149.22999999999996</v>
      </c>
      <c r="H39">
        <v>0.17</v>
      </c>
    </row>
    <row r="40" spans="1:8" ht="12.75">
      <c r="A40" t="s">
        <v>103</v>
      </c>
      <c r="B40">
        <v>945.5</v>
      </c>
      <c r="C40">
        <v>979.5</v>
      </c>
      <c r="D40">
        <f t="shared" si="0"/>
        <v>34</v>
      </c>
      <c r="E40">
        <f t="shared" si="1"/>
        <v>986</v>
      </c>
      <c r="F40" s="8">
        <f t="shared" si="2"/>
        <v>5.78</v>
      </c>
      <c r="G40" s="8">
        <f t="shared" si="3"/>
        <v>155.00999999999996</v>
      </c>
      <c r="H40">
        <v>0.17</v>
      </c>
    </row>
    <row r="41" spans="1:8" ht="12.75">
      <c r="A41" t="s">
        <v>104</v>
      </c>
      <c r="B41">
        <v>979.5</v>
      </c>
      <c r="C41">
        <v>1003.1</v>
      </c>
      <c r="D41">
        <f t="shared" si="0"/>
        <v>23.600000000000023</v>
      </c>
      <c r="E41">
        <f t="shared" si="1"/>
        <v>1009.6</v>
      </c>
      <c r="F41" s="8">
        <f t="shared" si="2"/>
        <v>4.012000000000004</v>
      </c>
      <c r="G41" s="8">
        <f t="shared" si="3"/>
        <v>159.02199999999996</v>
      </c>
      <c r="H41">
        <v>0.17</v>
      </c>
    </row>
    <row r="42" spans="1:8" ht="12.75">
      <c r="A42" t="s">
        <v>105</v>
      </c>
      <c r="B42">
        <v>1003.1</v>
      </c>
      <c r="C42">
        <v>1020.6</v>
      </c>
      <c r="D42">
        <f t="shared" si="0"/>
        <v>17.5</v>
      </c>
      <c r="E42">
        <f t="shared" si="1"/>
        <v>1027.1</v>
      </c>
      <c r="F42" s="8">
        <f t="shared" si="2"/>
        <v>2.975</v>
      </c>
      <c r="G42" s="8">
        <f t="shared" si="3"/>
        <v>161.99699999999996</v>
      </c>
      <c r="H42">
        <v>0.17</v>
      </c>
    </row>
    <row r="43" spans="1:8" ht="12.75">
      <c r="A43" t="s">
        <v>106</v>
      </c>
      <c r="B43">
        <v>1020.6</v>
      </c>
      <c r="C43">
        <v>1039.8</v>
      </c>
      <c r="D43">
        <f t="shared" si="0"/>
        <v>19.199999999999932</v>
      </c>
      <c r="E43">
        <f t="shared" si="1"/>
        <v>1046.2999999999997</v>
      </c>
      <c r="F43" s="8">
        <f t="shared" si="2"/>
        <v>3.2639999999999887</v>
      </c>
      <c r="G43" s="8">
        <f t="shared" si="3"/>
        <v>165.26099999999994</v>
      </c>
      <c r="H43">
        <v>0.17</v>
      </c>
    </row>
    <row r="44" spans="1:8" ht="12.75">
      <c r="A44" t="s">
        <v>107</v>
      </c>
      <c r="B44">
        <v>1039.8</v>
      </c>
      <c r="C44">
        <v>1079.6</v>
      </c>
      <c r="D44">
        <f t="shared" si="0"/>
        <v>39.799999999999955</v>
      </c>
      <c r="E44">
        <f t="shared" si="1"/>
        <v>1086.0999999999997</v>
      </c>
      <c r="F44" s="8">
        <f t="shared" si="2"/>
        <v>6.765999999999993</v>
      </c>
      <c r="G44" s="8">
        <f t="shared" si="3"/>
        <v>172.02699999999993</v>
      </c>
      <c r="H44">
        <v>0.17</v>
      </c>
    </row>
    <row r="45" spans="1:8" ht="12.75">
      <c r="A45" t="s">
        <v>108</v>
      </c>
      <c r="B45">
        <v>1079.6</v>
      </c>
      <c r="C45">
        <v>1106.6</v>
      </c>
      <c r="D45">
        <f t="shared" si="0"/>
        <v>27</v>
      </c>
      <c r="E45">
        <f t="shared" si="1"/>
        <v>1113.0999999999997</v>
      </c>
      <c r="F45" s="8">
        <f t="shared" si="2"/>
        <v>4.590000000000001</v>
      </c>
      <c r="G45" s="8">
        <f t="shared" si="3"/>
        <v>176.61699999999993</v>
      </c>
      <c r="H45">
        <v>0.17</v>
      </c>
    </row>
    <row r="46" spans="1:8" ht="12.75">
      <c r="A46" t="s">
        <v>109</v>
      </c>
      <c r="B46">
        <v>1106.6</v>
      </c>
      <c r="C46">
        <v>1145</v>
      </c>
      <c r="D46">
        <f t="shared" si="0"/>
        <v>38.40000000000009</v>
      </c>
      <c r="E46">
        <f t="shared" si="1"/>
        <v>1151.4999999999998</v>
      </c>
      <c r="F46" s="8">
        <f t="shared" si="2"/>
        <v>6.528000000000016</v>
      </c>
      <c r="G46" s="8">
        <f t="shared" si="3"/>
        <v>183.14499999999995</v>
      </c>
      <c r="H46">
        <v>0.17</v>
      </c>
    </row>
    <row r="47" spans="1:8" ht="12.75">
      <c r="A47" t="s">
        <v>110</v>
      </c>
      <c r="B47">
        <v>1145</v>
      </c>
      <c r="C47">
        <v>1170.2</v>
      </c>
      <c r="D47">
        <f t="shared" si="0"/>
        <v>25.200000000000045</v>
      </c>
      <c r="E47">
        <f t="shared" si="1"/>
        <v>1176.6999999999998</v>
      </c>
      <c r="F47" s="8">
        <f t="shared" si="2"/>
        <v>4.284000000000008</v>
      </c>
      <c r="G47" s="8">
        <f t="shared" si="3"/>
        <v>187.42899999999997</v>
      </c>
      <c r="H47">
        <v>0.17</v>
      </c>
    </row>
    <row r="48" spans="1:8" ht="12.75">
      <c r="A48" t="s">
        <v>111</v>
      </c>
      <c r="B48">
        <v>1170.2</v>
      </c>
      <c r="C48">
        <v>1194.7</v>
      </c>
      <c r="D48">
        <f t="shared" si="0"/>
        <v>24.5</v>
      </c>
      <c r="E48">
        <f t="shared" si="1"/>
        <v>1201.1999999999998</v>
      </c>
      <c r="F48" s="8">
        <f t="shared" si="2"/>
        <v>4.165</v>
      </c>
      <c r="G48" s="8">
        <f t="shared" si="3"/>
        <v>191.59399999999997</v>
      </c>
      <c r="H48">
        <v>0.17</v>
      </c>
    </row>
    <row r="49" spans="4:8" ht="12.75">
      <c r="D49">
        <f t="shared" si="0"/>
        <v>0</v>
      </c>
      <c r="E49">
        <f t="shared" si="1"/>
        <v>1201.1999999999998</v>
      </c>
      <c r="F49" s="8">
        <f t="shared" si="2"/>
        <v>0</v>
      </c>
      <c r="G49" s="8">
        <f t="shared" si="3"/>
        <v>191.59399999999997</v>
      </c>
      <c r="H49">
        <v>0.17</v>
      </c>
    </row>
    <row r="50" spans="4:8" ht="12.75">
      <c r="D50">
        <f t="shared" si="0"/>
        <v>0</v>
      </c>
      <c r="E50">
        <f t="shared" si="1"/>
        <v>1201.1999999999998</v>
      </c>
      <c r="F50" s="8">
        <f t="shared" si="2"/>
        <v>0</v>
      </c>
      <c r="G50" s="8">
        <f t="shared" si="3"/>
        <v>191.59399999999997</v>
      </c>
      <c r="H50">
        <v>0.17</v>
      </c>
    </row>
    <row r="51" spans="4:8" ht="12.75">
      <c r="D51">
        <f t="shared" si="0"/>
        <v>0</v>
      </c>
      <c r="E51">
        <f t="shared" si="1"/>
        <v>1201.1999999999998</v>
      </c>
      <c r="F51" s="8">
        <f t="shared" si="2"/>
        <v>0</v>
      </c>
      <c r="G51" s="8">
        <f t="shared" si="3"/>
        <v>191.59399999999997</v>
      </c>
      <c r="H51">
        <v>0.17</v>
      </c>
    </row>
    <row r="52" spans="4:8" ht="12.75">
      <c r="D52">
        <f t="shared" si="0"/>
        <v>0</v>
      </c>
      <c r="E52">
        <f t="shared" si="1"/>
        <v>1201.1999999999998</v>
      </c>
      <c r="F52" s="8">
        <f t="shared" si="2"/>
        <v>0</v>
      </c>
      <c r="G52" s="8">
        <f t="shared" si="3"/>
        <v>191.59399999999997</v>
      </c>
      <c r="H52">
        <v>0.17</v>
      </c>
    </row>
    <row r="53" spans="4:8" ht="12.75">
      <c r="D53">
        <f t="shared" si="0"/>
        <v>0</v>
      </c>
      <c r="E53">
        <f t="shared" si="1"/>
        <v>1201.1999999999998</v>
      </c>
      <c r="F53" s="8">
        <f t="shared" si="2"/>
        <v>0</v>
      </c>
      <c r="G53" s="8">
        <f t="shared" si="3"/>
        <v>191.59399999999997</v>
      </c>
      <c r="H53">
        <v>0.17</v>
      </c>
    </row>
    <row r="54" spans="4:8" ht="12.75">
      <c r="D54">
        <f t="shared" si="0"/>
        <v>0</v>
      </c>
      <c r="E54">
        <f t="shared" si="1"/>
        <v>1201.1999999999998</v>
      </c>
      <c r="F54" s="8">
        <f t="shared" si="2"/>
        <v>0</v>
      </c>
      <c r="G54" s="8">
        <f t="shared" si="3"/>
        <v>191.59399999999997</v>
      </c>
      <c r="H54">
        <v>0.17</v>
      </c>
    </row>
    <row r="55" spans="4:8" ht="12.75">
      <c r="D55">
        <f t="shared" si="0"/>
        <v>0</v>
      </c>
      <c r="E55">
        <f t="shared" si="1"/>
        <v>1201.1999999999998</v>
      </c>
      <c r="F55" s="8">
        <f t="shared" si="2"/>
        <v>0</v>
      </c>
      <c r="G55" s="8">
        <f t="shared" si="3"/>
        <v>191.59399999999997</v>
      </c>
      <c r="H55">
        <v>0.17</v>
      </c>
    </row>
    <row r="56" ht="12.75">
      <c r="H56">
        <v>0.17</v>
      </c>
    </row>
    <row r="57" ht="12.75">
      <c r="H57">
        <v>0.17</v>
      </c>
    </row>
    <row r="58" ht="12.75">
      <c r="H58">
        <v>0.17</v>
      </c>
    </row>
    <row r="59" ht="12.75">
      <c r="H59">
        <v>0.17</v>
      </c>
    </row>
    <row r="60" ht="12.75">
      <c r="H60">
        <v>0.17</v>
      </c>
    </row>
    <row r="61" ht="12.75">
      <c r="H61">
        <v>0.17</v>
      </c>
    </row>
    <row r="62" ht="12.75">
      <c r="H62">
        <v>0.17</v>
      </c>
    </row>
    <row r="63" ht="12.75">
      <c r="H63">
        <v>0.17</v>
      </c>
    </row>
    <row r="64" ht="12.75">
      <c r="H64">
        <v>0.17</v>
      </c>
    </row>
    <row r="65" ht="12.75">
      <c r="H65">
        <v>0.17</v>
      </c>
    </row>
    <row r="66" ht="12.75">
      <c r="H66">
        <v>0.17</v>
      </c>
    </row>
    <row r="67" ht="12.75">
      <c r="H67">
        <v>0.17</v>
      </c>
    </row>
    <row r="68" ht="12.75">
      <c r="H68">
        <v>0.17</v>
      </c>
    </row>
    <row r="69" ht="12.75">
      <c r="H69">
        <v>0.17</v>
      </c>
    </row>
    <row r="70" ht="12.75">
      <c r="H70">
        <v>0.17</v>
      </c>
    </row>
  </sheetData>
  <sheetProtection/>
  <mergeCells count="3">
    <mergeCell ref="A1:G1"/>
    <mergeCell ref="D2:E2"/>
    <mergeCell ref="F2:G2"/>
  </mergeCells>
  <conditionalFormatting sqref="G34">
    <cfRule type="cellIs" priority="1" dxfId="0" operator="lessThanOrEqual" stopIfTrue="1">
      <formula>$G33</formula>
    </cfRule>
  </conditionalFormatting>
  <conditionalFormatting sqref="G5">
    <cfRule type="cellIs" priority="2" dxfId="0" operator="lessThanOrEqual" stopIfTrue="1">
      <formula>$G$4</formula>
    </cfRule>
  </conditionalFormatting>
  <conditionalFormatting sqref="D6:D55 F6:F55">
    <cfRule type="cellIs" priority="3" dxfId="0" operator="equal" stopIfTrue="1">
      <formula>0</formula>
    </cfRule>
  </conditionalFormatting>
  <conditionalFormatting sqref="E6">
    <cfRule type="cellIs" priority="4" dxfId="0" operator="lessThanOrEqual" stopIfTrue="1">
      <formula>$E$5</formula>
    </cfRule>
  </conditionalFormatting>
  <conditionalFormatting sqref="G6">
    <cfRule type="cellIs" priority="5" dxfId="0" operator="lessThanOrEqual" stopIfTrue="1">
      <formula>$G$5</formula>
    </cfRule>
  </conditionalFormatting>
  <conditionalFormatting sqref="E7">
    <cfRule type="cellIs" priority="6" dxfId="0" operator="lessThanOrEqual" stopIfTrue="1">
      <formula>$E$6</formula>
    </cfRule>
  </conditionalFormatting>
  <conditionalFormatting sqref="E8">
    <cfRule type="cellIs" priority="7" dxfId="0" operator="lessThanOrEqual" stopIfTrue="1">
      <formula>$E$7</formula>
    </cfRule>
  </conditionalFormatting>
  <conditionalFormatting sqref="E9">
    <cfRule type="cellIs" priority="8" dxfId="0" operator="lessThanOrEqual" stopIfTrue="1">
      <formula>$E$8</formula>
    </cfRule>
  </conditionalFormatting>
  <conditionalFormatting sqref="E10">
    <cfRule type="cellIs" priority="9" dxfId="0" operator="lessThanOrEqual" stopIfTrue="1">
      <formula>$E$9</formula>
    </cfRule>
  </conditionalFormatting>
  <conditionalFormatting sqref="E11">
    <cfRule type="cellIs" priority="10" dxfId="0" operator="lessThanOrEqual" stopIfTrue="1">
      <formula>$E$10</formula>
    </cfRule>
  </conditionalFormatting>
  <conditionalFormatting sqref="E12">
    <cfRule type="cellIs" priority="11" dxfId="0" operator="lessThanOrEqual" stopIfTrue="1">
      <formula>$E$11</formula>
    </cfRule>
  </conditionalFormatting>
  <conditionalFormatting sqref="E13">
    <cfRule type="cellIs" priority="12" dxfId="0" operator="lessThanOrEqual" stopIfTrue="1">
      <formula>$E$12</formula>
    </cfRule>
  </conditionalFormatting>
  <conditionalFormatting sqref="E14">
    <cfRule type="cellIs" priority="13" dxfId="0" operator="lessThanOrEqual" stopIfTrue="1">
      <formula>$E$13</formula>
    </cfRule>
  </conditionalFormatting>
  <conditionalFormatting sqref="E15">
    <cfRule type="cellIs" priority="14" dxfId="0" operator="lessThanOrEqual" stopIfTrue="1">
      <formula>$E$14</formula>
    </cfRule>
  </conditionalFormatting>
  <conditionalFormatting sqref="E16">
    <cfRule type="cellIs" priority="15" dxfId="0" operator="lessThanOrEqual" stopIfTrue="1">
      <formula>$E$15</formula>
    </cfRule>
  </conditionalFormatting>
  <conditionalFormatting sqref="E17">
    <cfRule type="cellIs" priority="16" dxfId="0" operator="lessThanOrEqual" stopIfTrue="1">
      <formula>$E$16</formula>
    </cfRule>
  </conditionalFormatting>
  <conditionalFormatting sqref="E18">
    <cfRule type="cellIs" priority="17" dxfId="0" operator="lessThanOrEqual" stopIfTrue="1">
      <formula>$E$17</formula>
    </cfRule>
  </conditionalFormatting>
  <conditionalFormatting sqref="E19">
    <cfRule type="cellIs" priority="18" dxfId="0" operator="lessThanOrEqual" stopIfTrue="1">
      <formula>$E$18</formula>
    </cfRule>
  </conditionalFormatting>
  <conditionalFormatting sqref="E20">
    <cfRule type="cellIs" priority="19" dxfId="0" operator="lessThanOrEqual" stopIfTrue="1">
      <formula>$E$19</formula>
    </cfRule>
  </conditionalFormatting>
  <conditionalFormatting sqref="E21">
    <cfRule type="cellIs" priority="20" dxfId="0" operator="lessThanOrEqual" stopIfTrue="1">
      <formula>$E$20</formula>
    </cfRule>
  </conditionalFormatting>
  <conditionalFormatting sqref="E22">
    <cfRule type="cellIs" priority="21" dxfId="0" operator="lessThanOrEqual" stopIfTrue="1">
      <formula>$E$21</formula>
    </cfRule>
  </conditionalFormatting>
  <conditionalFormatting sqref="E23">
    <cfRule type="cellIs" priority="22" dxfId="0" operator="lessThanOrEqual" stopIfTrue="1">
      <formula>$E$22</formula>
    </cfRule>
  </conditionalFormatting>
  <conditionalFormatting sqref="E24">
    <cfRule type="cellIs" priority="23" dxfId="0" operator="lessThanOrEqual" stopIfTrue="1">
      <formula>$E$23</formula>
    </cfRule>
  </conditionalFormatting>
  <conditionalFormatting sqref="E25">
    <cfRule type="cellIs" priority="24" dxfId="0" operator="lessThanOrEqual" stopIfTrue="1">
      <formula>$E$24</formula>
    </cfRule>
  </conditionalFormatting>
  <conditionalFormatting sqref="E26">
    <cfRule type="cellIs" priority="25" dxfId="0" operator="lessThanOrEqual" stopIfTrue="1">
      <formula>$E$25</formula>
    </cfRule>
  </conditionalFormatting>
  <conditionalFormatting sqref="E27">
    <cfRule type="cellIs" priority="26" dxfId="0" operator="lessThanOrEqual" stopIfTrue="1">
      <formula>$E$26</formula>
    </cfRule>
  </conditionalFormatting>
  <conditionalFormatting sqref="E28">
    <cfRule type="cellIs" priority="27" dxfId="0" operator="lessThanOrEqual" stopIfTrue="1">
      <formula>$E$27</formula>
    </cfRule>
  </conditionalFormatting>
  <conditionalFormatting sqref="E29">
    <cfRule type="cellIs" priority="28" dxfId="0" operator="lessThanOrEqual" stopIfTrue="1">
      <formula>$E$28</formula>
    </cfRule>
  </conditionalFormatting>
  <conditionalFormatting sqref="E30">
    <cfRule type="cellIs" priority="29" dxfId="0" operator="lessThanOrEqual" stopIfTrue="1">
      <formula>$E$29</formula>
    </cfRule>
  </conditionalFormatting>
  <conditionalFormatting sqref="E31">
    <cfRule type="cellIs" priority="30" dxfId="0" operator="lessThanOrEqual" stopIfTrue="1">
      <formula>$E$30</formula>
    </cfRule>
  </conditionalFormatting>
  <conditionalFormatting sqref="E32">
    <cfRule type="cellIs" priority="31" dxfId="0" operator="lessThanOrEqual" stopIfTrue="1">
      <formula>$E$31</formula>
    </cfRule>
  </conditionalFormatting>
  <conditionalFormatting sqref="E33">
    <cfRule type="cellIs" priority="32" dxfId="0" operator="lessThanOrEqual" stopIfTrue="1">
      <formula>$E$32</formula>
    </cfRule>
  </conditionalFormatting>
  <conditionalFormatting sqref="E34">
    <cfRule type="cellIs" priority="33" dxfId="0" operator="lessThanOrEqual" stopIfTrue="1">
      <formula>$E$33</formula>
    </cfRule>
  </conditionalFormatting>
  <conditionalFormatting sqref="E35">
    <cfRule type="cellIs" priority="34" dxfId="0" operator="lessThanOrEqual" stopIfTrue="1">
      <formula>$E$34</formula>
    </cfRule>
  </conditionalFormatting>
  <conditionalFormatting sqref="E36">
    <cfRule type="cellIs" priority="35" dxfId="0" operator="lessThanOrEqual" stopIfTrue="1">
      <formula>$E$35</formula>
    </cfRule>
  </conditionalFormatting>
  <conditionalFormatting sqref="E37">
    <cfRule type="cellIs" priority="36" dxfId="0" operator="lessThanOrEqual" stopIfTrue="1">
      <formula>$E$36</formula>
    </cfRule>
  </conditionalFormatting>
  <conditionalFormatting sqref="E38">
    <cfRule type="cellIs" priority="37" dxfId="0" operator="lessThanOrEqual" stopIfTrue="1">
      <formula>$E$37</formula>
    </cfRule>
  </conditionalFormatting>
  <conditionalFormatting sqref="E39">
    <cfRule type="cellIs" priority="38" dxfId="0" operator="lessThanOrEqual" stopIfTrue="1">
      <formula>$E$38</formula>
    </cfRule>
  </conditionalFormatting>
  <conditionalFormatting sqref="E40">
    <cfRule type="cellIs" priority="39" dxfId="0" operator="lessThanOrEqual" stopIfTrue="1">
      <formula>$E$39</formula>
    </cfRule>
  </conditionalFormatting>
  <conditionalFormatting sqref="E41">
    <cfRule type="cellIs" priority="40" dxfId="0" operator="lessThanOrEqual" stopIfTrue="1">
      <formula>$E$40</formula>
    </cfRule>
  </conditionalFormatting>
  <conditionalFormatting sqref="E42">
    <cfRule type="cellIs" priority="41" dxfId="0" operator="lessThanOrEqual" stopIfTrue="1">
      <formula>$E$41</formula>
    </cfRule>
  </conditionalFormatting>
  <conditionalFormatting sqref="E43">
    <cfRule type="cellIs" priority="42" dxfId="0" operator="lessThanOrEqual" stopIfTrue="1">
      <formula>$E$42</formula>
    </cfRule>
  </conditionalFormatting>
  <conditionalFormatting sqref="E44">
    <cfRule type="cellIs" priority="43" dxfId="0" operator="lessThanOrEqual" stopIfTrue="1">
      <formula>$E$43</formula>
    </cfRule>
  </conditionalFormatting>
  <conditionalFormatting sqref="E45">
    <cfRule type="cellIs" priority="44" dxfId="0" operator="lessThanOrEqual" stopIfTrue="1">
      <formula>$E$44</formula>
    </cfRule>
  </conditionalFormatting>
  <conditionalFormatting sqref="E46">
    <cfRule type="cellIs" priority="45" dxfId="0" operator="lessThanOrEqual" stopIfTrue="1">
      <formula>$E$45</formula>
    </cfRule>
  </conditionalFormatting>
  <conditionalFormatting sqref="E47">
    <cfRule type="cellIs" priority="46" dxfId="0" operator="lessThanOrEqual" stopIfTrue="1">
      <formula>$E$46</formula>
    </cfRule>
  </conditionalFormatting>
  <conditionalFormatting sqref="E48">
    <cfRule type="cellIs" priority="47" dxfId="0" operator="lessThanOrEqual" stopIfTrue="1">
      <formula>$E$47</formula>
    </cfRule>
  </conditionalFormatting>
  <conditionalFormatting sqref="E49">
    <cfRule type="cellIs" priority="48" dxfId="0" operator="lessThanOrEqual" stopIfTrue="1">
      <formula>$E$48</formula>
    </cfRule>
  </conditionalFormatting>
  <conditionalFormatting sqref="E50">
    <cfRule type="cellIs" priority="49" dxfId="0" operator="lessThanOrEqual" stopIfTrue="1">
      <formula>$E$49</formula>
    </cfRule>
  </conditionalFormatting>
  <conditionalFormatting sqref="E51">
    <cfRule type="cellIs" priority="50" dxfId="0" operator="lessThanOrEqual" stopIfTrue="1">
      <formula>$E$50</formula>
    </cfRule>
  </conditionalFormatting>
  <conditionalFormatting sqref="E52">
    <cfRule type="cellIs" priority="51" dxfId="0" operator="lessThanOrEqual" stopIfTrue="1">
      <formula>$E$51</formula>
    </cfRule>
  </conditionalFormatting>
  <conditionalFormatting sqref="E53">
    <cfRule type="cellIs" priority="52" dxfId="0" operator="lessThanOrEqual" stopIfTrue="1">
      <formula>$E$52</formula>
    </cfRule>
  </conditionalFormatting>
  <conditionalFormatting sqref="E54">
    <cfRule type="cellIs" priority="53" dxfId="0" operator="lessThanOrEqual" stopIfTrue="1">
      <formula>$E$53</formula>
    </cfRule>
  </conditionalFormatting>
  <conditionalFormatting sqref="E55">
    <cfRule type="cellIs" priority="54" dxfId="0" operator="lessThanOrEqual" stopIfTrue="1">
      <formula>$E$54</formula>
    </cfRule>
  </conditionalFormatting>
  <conditionalFormatting sqref="G7">
    <cfRule type="cellIs" priority="55" dxfId="0" operator="lessThanOrEqual" stopIfTrue="1">
      <formula>$G$6</formula>
    </cfRule>
  </conditionalFormatting>
  <conditionalFormatting sqref="G8">
    <cfRule type="cellIs" priority="56" dxfId="0" operator="lessThanOrEqual" stopIfTrue="1">
      <formula>$G$7</formula>
    </cfRule>
  </conditionalFormatting>
  <conditionalFormatting sqref="G9">
    <cfRule type="cellIs" priority="57" dxfId="0" operator="lessThanOrEqual" stopIfTrue="1">
      <formula>$G$8</formula>
    </cfRule>
  </conditionalFormatting>
  <conditionalFormatting sqref="G10">
    <cfRule type="cellIs" priority="58" dxfId="0" operator="lessThanOrEqual" stopIfTrue="1">
      <formula>$G$9</formula>
    </cfRule>
  </conditionalFormatting>
  <conditionalFormatting sqref="G11">
    <cfRule type="cellIs" priority="59" dxfId="0" operator="lessThanOrEqual" stopIfTrue="1">
      <formula>$G$10</formula>
    </cfRule>
  </conditionalFormatting>
  <conditionalFormatting sqref="G12">
    <cfRule type="cellIs" priority="60" dxfId="0" operator="lessThanOrEqual" stopIfTrue="1">
      <formula>$G$11</formula>
    </cfRule>
  </conditionalFormatting>
  <conditionalFormatting sqref="G13">
    <cfRule type="cellIs" priority="61" dxfId="0" operator="lessThanOrEqual" stopIfTrue="1">
      <formula>$G$12</formula>
    </cfRule>
  </conditionalFormatting>
  <conditionalFormatting sqref="G14">
    <cfRule type="cellIs" priority="62" dxfId="0" operator="lessThanOrEqual" stopIfTrue="1">
      <formula>$G$13</formula>
    </cfRule>
  </conditionalFormatting>
  <conditionalFormatting sqref="G15">
    <cfRule type="cellIs" priority="63" dxfId="0" operator="lessThanOrEqual" stopIfTrue="1">
      <formula>$G$14</formula>
    </cfRule>
  </conditionalFormatting>
  <conditionalFormatting sqref="G16">
    <cfRule type="cellIs" priority="64" dxfId="0" operator="lessThanOrEqual" stopIfTrue="1">
      <formula>$G$15</formula>
    </cfRule>
  </conditionalFormatting>
  <conditionalFormatting sqref="G17">
    <cfRule type="cellIs" priority="65" dxfId="0" operator="lessThanOrEqual" stopIfTrue="1">
      <formula>$G$16</formula>
    </cfRule>
  </conditionalFormatting>
  <conditionalFormatting sqref="G18">
    <cfRule type="cellIs" priority="66" dxfId="0" operator="lessThanOrEqual" stopIfTrue="1">
      <formula>$G$17</formula>
    </cfRule>
  </conditionalFormatting>
  <conditionalFormatting sqref="G19">
    <cfRule type="cellIs" priority="67" dxfId="0" operator="lessThanOrEqual" stopIfTrue="1">
      <formula>$G$18</formula>
    </cfRule>
  </conditionalFormatting>
  <conditionalFormatting sqref="G20">
    <cfRule type="cellIs" priority="68" dxfId="0" operator="lessThanOrEqual" stopIfTrue="1">
      <formula>$G$19</formula>
    </cfRule>
  </conditionalFormatting>
  <conditionalFormatting sqref="G21">
    <cfRule type="cellIs" priority="69" dxfId="0" operator="lessThanOrEqual" stopIfTrue="1">
      <formula>$G$20</formula>
    </cfRule>
  </conditionalFormatting>
  <conditionalFormatting sqref="G22">
    <cfRule type="cellIs" priority="70" dxfId="0" operator="lessThanOrEqual" stopIfTrue="1">
      <formula>$G$21</formula>
    </cfRule>
  </conditionalFormatting>
  <conditionalFormatting sqref="G23">
    <cfRule type="cellIs" priority="71" dxfId="0" operator="lessThanOrEqual" stopIfTrue="1">
      <formula>$G$22</formula>
    </cfRule>
  </conditionalFormatting>
  <conditionalFormatting sqref="G24">
    <cfRule type="cellIs" priority="72" dxfId="0" operator="lessThanOrEqual" stopIfTrue="1">
      <formula>$G$23</formula>
    </cfRule>
  </conditionalFormatting>
  <conditionalFormatting sqref="G25">
    <cfRule type="cellIs" priority="73" dxfId="0" operator="lessThanOrEqual" stopIfTrue="1">
      <formula>$G$24</formula>
    </cfRule>
  </conditionalFormatting>
  <conditionalFormatting sqref="G26">
    <cfRule type="cellIs" priority="74" dxfId="0" operator="lessThanOrEqual" stopIfTrue="1">
      <formula>$G$25</formula>
    </cfRule>
  </conditionalFormatting>
  <conditionalFormatting sqref="G27">
    <cfRule type="cellIs" priority="75" dxfId="0" operator="lessThanOrEqual" stopIfTrue="1">
      <formula>$G$26</formula>
    </cfRule>
  </conditionalFormatting>
  <conditionalFormatting sqref="G28">
    <cfRule type="cellIs" priority="76" dxfId="0" operator="lessThanOrEqual" stopIfTrue="1">
      <formula>$G$27</formula>
    </cfRule>
  </conditionalFormatting>
  <conditionalFormatting sqref="G29">
    <cfRule type="cellIs" priority="77" dxfId="0" operator="lessThanOrEqual" stopIfTrue="1">
      <formula>$G$28</formula>
    </cfRule>
  </conditionalFormatting>
  <conditionalFormatting sqref="G30">
    <cfRule type="cellIs" priority="78" dxfId="0" operator="lessThanOrEqual" stopIfTrue="1">
      <formula>$G$29</formula>
    </cfRule>
  </conditionalFormatting>
  <conditionalFormatting sqref="G31">
    <cfRule type="cellIs" priority="79" dxfId="0" operator="lessThanOrEqual" stopIfTrue="1">
      <formula>$G$30</formula>
    </cfRule>
  </conditionalFormatting>
  <conditionalFormatting sqref="G32">
    <cfRule type="cellIs" priority="80" dxfId="0" operator="lessThanOrEqual" stopIfTrue="1">
      <formula>$G$31</formula>
    </cfRule>
  </conditionalFormatting>
  <conditionalFormatting sqref="G33">
    <cfRule type="cellIs" priority="81" dxfId="0" operator="lessThanOrEqual" stopIfTrue="1">
      <formula>$G$32</formula>
    </cfRule>
  </conditionalFormatting>
  <conditionalFormatting sqref="G35">
    <cfRule type="cellIs" priority="82" dxfId="0" operator="lessThanOrEqual" stopIfTrue="1">
      <formula>$G$34</formula>
    </cfRule>
  </conditionalFormatting>
  <conditionalFormatting sqref="G36">
    <cfRule type="cellIs" priority="83" dxfId="0" operator="lessThanOrEqual" stopIfTrue="1">
      <formula>$G$35</formula>
    </cfRule>
  </conditionalFormatting>
  <conditionalFormatting sqref="G37">
    <cfRule type="cellIs" priority="84" dxfId="0" operator="lessThanOrEqual" stopIfTrue="1">
      <formula>$G$36</formula>
    </cfRule>
  </conditionalFormatting>
  <conditionalFormatting sqref="G38">
    <cfRule type="cellIs" priority="85" dxfId="0" operator="lessThanOrEqual" stopIfTrue="1">
      <formula>$G$37</formula>
    </cfRule>
  </conditionalFormatting>
  <conditionalFormatting sqref="G39">
    <cfRule type="cellIs" priority="86" dxfId="0" operator="lessThanOrEqual" stopIfTrue="1">
      <formula>$G$38</formula>
    </cfRule>
  </conditionalFormatting>
  <conditionalFormatting sqref="G40">
    <cfRule type="cellIs" priority="87" dxfId="0" operator="lessThanOrEqual" stopIfTrue="1">
      <formula>$G$39</formula>
    </cfRule>
  </conditionalFormatting>
  <conditionalFormatting sqref="G41">
    <cfRule type="cellIs" priority="88" dxfId="0" operator="lessThanOrEqual" stopIfTrue="1">
      <formula>$G$40</formula>
    </cfRule>
  </conditionalFormatting>
  <conditionalFormatting sqref="G42">
    <cfRule type="cellIs" priority="89" dxfId="0" operator="lessThanOrEqual" stopIfTrue="1">
      <formula>$G$41</formula>
    </cfRule>
  </conditionalFormatting>
  <conditionalFormatting sqref="G43">
    <cfRule type="cellIs" priority="90" dxfId="0" operator="lessThanOrEqual" stopIfTrue="1">
      <formula>$G$42</formula>
    </cfRule>
  </conditionalFormatting>
  <conditionalFormatting sqref="G44">
    <cfRule type="cellIs" priority="91" dxfId="0" operator="lessThanOrEqual" stopIfTrue="1">
      <formula>$G$43</formula>
    </cfRule>
  </conditionalFormatting>
  <conditionalFormatting sqref="G45">
    <cfRule type="cellIs" priority="92" dxfId="0" operator="lessThanOrEqual" stopIfTrue="1">
      <formula>$G$44</formula>
    </cfRule>
  </conditionalFormatting>
  <conditionalFormatting sqref="G46">
    <cfRule type="cellIs" priority="93" dxfId="0" operator="lessThanOrEqual" stopIfTrue="1">
      <formula>$G$45</formula>
    </cfRule>
  </conditionalFormatting>
  <conditionalFormatting sqref="G47">
    <cfRule type="cellIs" priority="94" dxfId="0" operator="lessThanOrEqual" stopIfTrue="1">
      <formula>$G$46</formula>
    </cfRule>
  </conditionalFormatting>
  <conditionalFormatting sqref="G48">
    <cfRule type="cellIs" priority="95" dxfId="0" operator="lessThanOrEqual" stopIfTrue="1">
      <formula>$G$47</formula>
    </cfRule>
  </conditionalFormatting>
  <conditionalFormatting sqref="G49">
    <cfRule type="cellIs" priority="96" dxfId="0" operator="lessThanOrEqual" stopIfTrue="1">
      <formula>$G$48</formula>
    </cfRule>
  </conditionalFormatting>
  <conditionalFormatting sqref="G50">
    <cfRule type="cellIs" priority="97" dxfId="0" operator="lessThanOrEqual" stopIfTrue="1">
      <formula>$G$49</formula>
    </cfRule>
  </conditionalFormatting>
  <conditionalFormatting sqref="G51">
    <cfRule type="cellIs" priority="98" dxfId="0" operator="lessThanOrEqual" stopIfTrue="1">
      <formula>$G$50</formula>
    </cfRule>
  </conditionalFormatting>
  <conditionalFormatting sqref="G52">
    <cfRule type="cellIs" priority="99" dxfId="0" operator="lessThanOrEqual" stopIfTrue="1">
      <formula>$G$51</formula>
    </cfRule>
  </conditionalFormatting>
  <conditionalFormatting sqref="G53">
    <cfRule type="cellIs" priority="100" dxfId="0" operator="lessThanOrEqual" stopIfTrue="1">
      <formula>$G$52</formula>
    </cfRule>
  </conditionalFormatting>
  <conditionalFormatting sqref="G54">
    <cfRule type="cellIs" priority="101" dxfId="0" operator="lessThanOrEqual" stopIfTrue="1">
      <formula>$G$53</formula>
    </cfRule>
  </conditionalFormatting>
  <conditionalFormatting sqref="G55">
    <cfRule type="cellIs" priority="102" dxfId="0" operator="lessThanOrEqual" stopIfTrue="1">
      <formula>$G$54</formula>
    </cfRule>
  </conditionalFormatting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ignoredErrors>
    <ignoredError sqref="F5:F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31"/>
  <sheetViews>
    <sheetView zoomScalePageLayoutView="0" workbookViewId="0" topLeftCell="A1">
      <selection activeCell="B38" sqref="B38"/>
    </sheetView>
  </sheetViews>
  <sheetFormatPr defaultColWidth="11.421875" defaultRowHeight="12.75"/>
  <cols>
    <col min="1" max="1" width="13.421875" style="0" customWidth="1"/>
    <col min="3" max="3" width="9.7109375" style="0" customWidth="1"/>
    <col min="4" max="4" width="8.140625" style="0" customWidth="1"/>
    <col min="6" max="6" width="12.28125" style="0" customWidth="1"/>
    <col min="7" max="7" width="10.421875" style="0" customWidth="1"/>
    <col min="8" max="8" width="13.421875" style="0" customWidth="1"/>
  </cols>
  <sheetData>
    <row r="1" spans="1:8" ht="12.75">
      <c r="A1" s="14" t="s">
        <v>1</v>
      </c>
      <c r="B1" s="14"/>
      <c r="C1" s="14"/>
      <c r="D1" s="14"/>
      <c r="E1" s="14"/>
      <c r="F1" s="14"/>
      <c r="G1" s="14"/>
      <c r="H1" s="14"/>
    </row>
    <row r="3" spans="1:2" ht="12.75">
      <c r="A3" s="4" t="s">
        <v>2</v>
      </c>
      <c r="B3" t="s">
        <v>65</v>
      </c>
    </row>
    <row r="4" spans="1:2" ht="12.75">
      <c r="A4" s="3"/>
      <c r="B4" t="s">
        <v>73</v>
      </c>
    </row>
    <row r="5" ht="12.75">
      <c r="A5" s="3"/>
    </row>
    <row r="6" spans="5:8" ht="12.75">
      <c r="E6" s="13" t="s">
        <v>43</v>
      </c>
      <c r="F6" s="13"/>
      <c r="G6" s="9" t="s">
        <v>51</v>
      </c>
      <c r="H6" s="9" t="s">
        <v>44</v>
      </c>
    </row>
    <row r="7" spans="1:8" ht="12.75">
      <c r="A7" s="2" t="s">
        <v>3</v>
      </c>
      <c r="B7" t="s">
        <v>4</v>
      </c>
      <c r="D7" t="s">
        <v>5</v>
      </c>
      <c r="E7" t="s">
        <v>42</v>
      </c>
      <c r="G7" s="1" t="s">
        <v>45</v>
      </c>
      <c r="H7" s="1" t="s">
        <v>46</v>
      </c>
    </row>
    <row r="8" spans="2:8" ht="12.75">
      <c r="B8" t="s">
        <v>6</v>
      </c>
      <c r="D8" t="s">
        <v>7</v>
      </c>
      <c r="E8" t="s">
        <v>47</v>
      </c>
      <c r="G8" s="1" t="s">
        <v>48</v>
      </c>
      <c r="H8" s="1" t="s">
        <v>61</v>
      </c>
    </row>
    <row r="9" spans="2:8" ht="12.75">
      <c r="B9" t="s">
        <v>8</v>
      </c>
      <c r="D9" t="s">
        <v>9</v>
      </c>
      <c r="E9" t="s">
        <v>49</v>
      </c>
      <c r="G9" s="1">
        <v>5</v>
      </c>
      <c r="H9" s="1" t="s">
        <v>50</v>
      </c>
    </row>
    <row r="10" spans="2:8" ht="12.75">
      <c r="B10" t="s">
        <v>10</v>
      </c>
      <c r="D10" t="s">
        <v>12</v>
      </c>
      <c r="E10" t="s">
        <v>58</v>
      </c>
      <c r="G10" s="1" t="s">
        <v>59</v>
      </c>
      <c r="H10" s="1" t="s">
        <v>60</v>
      </c>
    </row>
    <row r="11" spans="2:8" ht="12.75">
      <c r="B11" t="s">
        <v>11</v>
      </c>
      <c r="D11" t="s">
        <v>13</v>
      </c>
      <c r="E11" t="s">
        <v>64</v>
      </c>
      <c r="G11" s="1">
        <v>3</v>
      </c>
      <c r="H11" s="1"/>
    </row>
    <row r="12" spans="2:8" ht="12.75">
      <c r="B12" t="s">
        <v>8</v>
      </c>
      <c r="D12" t="s">
        <v>14</v>
      </c>
      <c r="E12" t="s">
        <v>56</v>
      </c>
      <c r="G12" s="1">
        <v>5</v>
      </c>
      <c r="H12" s="1" t="s">
        <v>52</v>
      </c>
    </row>
    <row r="13" spans="2:8" ht="12.75">
      <c r="B13" t="s">
        <v>8</v>
      </c>
      <c r="D13" t="s">
        <v>15</v>
      </c>
      <c r="E13" t="s">
        <v>56</v>
      </c>
      <c r="G13" s="1">
        <v>5</v>
      </c>
      <c r="H13" s="1" t="s">
        <v>54</v>
      </c>
    </row>
    <row r="14" spans="2:8" ht="12.75">
      <c r="B14" t="s">
        <v>8</v>
      </c>
      <c r="D14" t="s">
        <v>16</v>
      </c>
      <c r="E14" t="s">
        <v>56</v>
      </c>
      <c r="G14" s="1">
        <v>5</v>
      </c>
      <c r="H14" s="1" t="s">
        <v>53</v>
      </c>
    </row>
    <row r="15" spans="2:8" ht="12.75">
      <c r="B15" t="s">
        <v>37</v>
      </c>
      <c r="D15" t="s">
        <v>38</v>
      </c>
      <c r="E15" t="s">
        <v>55</v>
      </c>
      <c r="G15" s="1">
        <v>5</v>
      </c>
      <c r="H15" s="1" t="s">
        <v>57</v>
      </c>
    </row>
    <row r="16" spans="2:8" ht="12.75">
      <c r="B16" t="s">
        <v>37</v>
      </c>
      <c r="D16" t="s">
        <v>83</v>
      </c>
      <c r="E16" t="s">
        <v>55</v>
      </c>
      <c r="G16" s="1">
        <v>5</v>
      </c>
      <c r="H16" s="1" t="s">
        <v>57</v>
      </c>
    </row>
    <row r="17" spans="2:8" ht="12.75">
      <c r="B17" t="s">
        <v>37</v>
      </c>
      <c r="D17" t="s">
        <v>39</v>
      </c>
      <c r="E17" t="s">
        <v>55</v>
      </c>
      <c r="G17" s="1">
        <v>5</v>
      </c>
      <c r="H17" s="1" t="s">
        <v>57</v>
      </c>
    </row>
    <row r="18" ht="12.75">
      <c r="G18" s="1"/>
    </row>
    <row r="19" spans="1:8" ht="12.75">
      <c r="A19" s="5" t="s">
        <v>17</v>
      </c>
      <c r="B19" t="s">
        <v>18</v>
      </c>
      <c r="E19" t="s">
        <v>62</v>
      </c>
      <c r="G19" t="s">
        <v>63</v>
      </c>
      <c r="H19" s="1" t="s">
        <v>46</v>
      </c>
    </row>
    <row r="22" spans="1:2" ht="12.75">
      <c r="A22" s="6" t="s">
        <v>84</v>
      </c>
      <c r="B22" t="s">
        <v>89</v>
      </c>
    </row>
    <row r="23" ht="12.75">
      <c r="B23" t="s">
        <v>19</v>
      </c>
    </row>
    <row r="24" ht="12.75">
      <c r="B24" t="s">
        <v>112</v>
      </c>
    </row>
    <row r="26" spans="1:7" ht="12.75">
      <c r="A26" s="10" t="s">
        <v>90</v>
      </c>
      <c r="B26" t="s">
        <v>91</v>
      </c>
      <c r="G26" t="s">
        <v>92</v>
      </c>
    </row>
    <row r="29" ht="12.75">
      <c r="A29" t="s">
        <v>20</v>
      </c>
    </row>
    <row r="30" ht="12.75">
      <c r="A30" t="s">
        <v>21</v>
      </c>
    </row>
    <row r="31" ht="12.75">
      <c r="A31" t="s">
        <v>86</v>
      </c>
    </row>
  </sheetData>
  <sheetProtection/>
  <mergeCells count="2">
    <mergeCell ref="E6:F6"/>
    <mergeCell ref="A1:H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</dc:creator>
  <cp:keywords/>
  <dc:description/>
  <cp:lastModifiedBy>Hans</cp:lastModifiedBy>
  <cp:lastPrinted>2008-02-26T09:26:19Z</cp:lastPrinted>
  <dcterms:created xsi:type="dcterms:W3CDTF">2007-10-01T18:29:20Z</dcterms:created>
  <dcterms:modified xsi:type="dcterms:W3CDTF">2011-05-01T08:24:10Z</dcterms:modified>
  <cp:category/>
  <cp:version/>
  <cp:contentType/>
  <cp:contentStatus/>
</cp:coreProperties>
</file>